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p5f\Desktop\"/>
    </mc:Choice>
  </mc:AlternateContent>
  <xr:revisionPtr revIDLastSave="0" documentId="8_{0E23BA48-7DF6-412D-8445-95EC4AE0E998}" xr6:coauthVersionLast="47" xr6:coauthVersionMax="47" xr10:uidLastSave="{00000000-0000-0000-0000-000000000000}"/>
  <bookViews>
    <workbookView xWindow="-108" yWindow="492" windowWidth="23256" windowHeight="12576" activeTab="2" xr2:uid="{A483C672-76E3-4002-AE05-1BB257E6F85C}"/>
  </bookViews>
  <sheets>
    <sheet name="Exp Type Fringe Rate" sheetId="2" r:id="rId1"/>
    <sheet name="Fringe Exp Types" sheetId="3" r:id="rId2"/>
    <sheet name="Fringe Rate Adjustments" sheetId="4" r:id="rId3"/>
  </sheets>
  <definedNames>
    <definedName name="_xlnm._FilterDatabase" localSheetId="0" hidden="1">'Exp Type Fringe Rate'!$A$1:$E$54</definedName>
    <definedName name="_xlnm._FilterDatabase" localSheetId="1" hidden="1">'Fringe Exp Types'!$A$1:$C$1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4" l="1"/>
  <c r="D7" i="4"/>
  <c r="B7" i="4"/>
  <c r="F7" i="4" l="1"/>
  <c r="D11" i="4"/>
  <c r="C13" i="4" l="1"/>
</calcChain>
</file>

<file path=xl/sharedStrings.xml><?xml version="1.0" encoding="utf-8"?>
<sst xmlns="http://schemas.openxmlformats.org/spreadsheetml/2006/main" count="255" uniqueCount="176">
  <si>
    <t>Salary, Faculty, T&amp;R FT</t>
  </si>
  <si>
    <t>FB, Faculty</t>
  </si>
  <si>
    <t>Salary, Univ Executive FT</t>
  </si>
  <si>
    <t>FB, Univ Staff Ex</t>
  </si>
  <si>
    <t>Salary, Faculty, Admin FT</t>
  </si>
  <si>
    <t>Salary, Univ Oper&amp;Adm FT</t>
  </si>
  <si>
    <t>FB, Univ Staff</t>
  </si>
  <si>
    <t>Salary, Univ IT Mg&amp;Pf FT</t>
  </si>
  <si>
    <t>Salary, Class Staff FT</t>
  </si>
  <si>
    <t>FB, Classified Staff</t>
  </si>
  <si>
    <t>Salary, IT Class Staff FT</t>
  </si>
  <si>
    <t>Salary, Faculty, T&amp;R PT W/B</t>
  </si>
  <si>
    <t>FB, Wage Emp</t>
  </si>
  <si>
    <t>Salary, UnivMgr&amp;Prof FT</t>
  </si>
  <si>
    <t>Salary, Univ IT Op&amp;Adm FT</t>
  </si>
  <si>
    <t>Oracle Expenditure Type</t>
  </si>
  <si>
    <t>Workday Spend Category</t>
  </si>
  <si>
    <t>Workday Ledger Account</t>
  </si>
  <si>
    <t>FY 20/21 Rate</t>
  </si>
  <si>
    <t>FY 21/22 Rate</t>
  </si>
  <si>
    <t>Employee, Moving Exp, Taxable</t>
  </si>
  <si>
    <t>Employee Moving Expenses Taxable (SC0064)</t>
  </si>
  <si>
    <t>5003:Special Payments</t>
  </si>
  <si>
    <t>Salaries Classified Staff FT (SC0029)</t>
  </si>
  <si>
    <t>5001:Salaries</t>
  </si>
  <si>
    <t>Salary, Class Staff OT</t>
  </si>
  <si>
    <t>Salaries Classified Staff OT (SC0034)</t>
  </si>
  <si>
    <t>Salary, Class Staff PT W/B</t>
  </si>
  <si>
    <t>Salaries Classified Staff PT with Benefits (SC0056)</t>
  </si>
  <si>
    <t>Salary, Class Staff PT WO B</t>
  </si>
  <si>
    <t>Salaries Classified Staff PT w/o Benefits (SC0030)</t>
  </si>
  <si>
    <t>Salary, Class, Law Officer FT</t>
  </si>
  <si>
    <t>Salaries Classified Staff Law Officer FT (SC0033)</t>
  </si>
  <si>
    <t>Salary, Class, Law Officer OT</t>
  </si>
  <si>
    <t>Salaries Classified Staff Law Officer OT (SC0035)</t>
  </si>
  <si>
    <t>Salaries Faculty Administrative &amp; Professional FT (SC0023)</t>
  </si>
  <si>
    <t>Salary, Faculty, Admin PT W/B</t>
  </si>
  <si>
    <t>Salaries Faculty Administrative &amp; Professional PT with Benefits (SC0024)</t>
  </si>
  <si>
    <t>Salary, Faculty, Admin PT WO B</t>
  </si>
  <si>
    <t>Salaries Faculty Administrative &amp; Professional PT w/o Benefits (SC0025)</t>
  </si>
  <si>
    <t>Salary, Faculty, Supplemental</t>
  </si>
  <si>
    <t>Salaries Faculty Administrative Supplements (SC0619)</t>
  </si>
  <si>
    <t>Salaries Faculty T&amp;R FT (SC0019)</t>
  </si>
  <si>
    <t>Salaries Faculty T&amp;R PT with Benefits (SC0055)</t>
  </si>
  <si>
    <t>Salary, Faculty, T&amp;R PT WO B</t>
  </si>
  <si>
    <t>Salaries Faculty T&amp;R PT w/o Benefits (SC0018)</t>
  </si>
  <si>
    <t>Salaries IT Classified Staff FT (SC0031)</t>
  </si>
  <si>
    <t>Salary, IT Class Staff OT</t>
  </si>
  <si>
    <t>Salaries IT Classified Staff OT (SC0036)</t>
  </si>
  <si>
    <t>Salary, IT Class Staff PT W/B</t>
  </si>
  <si>
    <t>Salaries IT Classified Staff PT with Benefits (SC0057)</t>
  </si>
  <si>
    <t>Salary, IT Class Staff PT W/OB</t>
  </si>
  <si>
    <t>Salaries IT Classified Staff PT w/o Benefits (SC0032)</t>
  </si>
  <si>
    <t>Salary, President</t>
  </si>
  <si>
    <t>Salaries President (SC0037)</t>
  </si>
  <si>
    <t>Salaries Executive FT (SC0066)</t>
  </si>
  <si>
    <t>Salary, Univ Executive PT W/B</t>
  </si>
  <si>
    <t>Salaries Executive PT with Benefits (SC0067)</t>
  </si>
  <si>
    <t>Salary, Univ Executive PT WO B</t>
  </si>
  <si>
    <t>Salaries Executive PT w/o Benefits (SC0599)</t>
  </si>
  <si>
    <t>Salaries IT University Staff Managerial &amp; Professional FT (SC0071)</t>
  </si>
  <si>
    <t>Salary, Univ IT Mg&amp;Pf PT W/B</t>
  </si>
  <si>
    <t>Salaries IT University Staff Managerial &amp; Professional PT w/o Benefits (SC0543)</t>
  </si>
  <si>
    <t>Salary, Univ IT Mg&amp;Pf PT WO B</t>
  </si>
  <si>
    <t>Salaries IT University Staff Managerial &amp; Professional PT with Benefits (SC0542)</t>
  </si>
  <si>
    <t>Salaries IT University Staff Operational &amp; Admin FT (SC0075)</t>
  </si>
  <si>
    <t>Salary, Univ IT Op&amp;Adm OT</t>
  </si>
  <si>
    <t>Salaries IT University Staff Operational &amp; Admin OT (SC0076)</t>
  </si>
  <si>
    <t>Salary, Univ IT Op&amp;Adm PT W/B</t>
  </si>
  <si>
    <t>Salaries IT University Staff Operational &amp; Admin PT with Benefits (SC0544)</t>
  </si>
  <si>
    <t>Salary, Univ IT Op&amp;Adm PT WO B</t>
  </si>
  <si>
    <t>Salaries IT University Staff Operational &amp; Admin PT w/o Benefits (SC0545)</t>
  </si>
  <si>
    <t>Salary, Univ Law Officers FT</t>
  </si>
  <si>
    <t>Salaries University Law Officer FT (SC0077)</t>
  </si>
  <si>
    <t>Salary, Univ Law Officers OT</t>
  </si>
  <si>
    <t>Salaries University Law Officer OT (SC0078)</t>
  </si>
  <si>
    <t>Salaries University Staff Operational &amp; Admin FT (SC0072)</t>
  </si>
  <si>
    <t>Salary, Univ Oper&amp;Adm OT</t>
  </si>
  <si>
    <t>Salaries University Staff Operational &amp; Admin OT (SC0073)</t>
  </si>
  <si>
    <t>Salary, Univ Oper&amp;Adm PT W/B</t>
  </si>
  <si>
    <t>Salaries University Staff Operational &amp; Admin PT with Benefits (SC0074)</t>
  </si>
  <si>
    <t>Salary, Univ Oper&amp;Adm PT WO B</t>
  </si>
  <si>
    <t>Salaries University Staff Operational &amp; Admin PT w/o Benefits (SC0580)</t>
  </si>
  <si>
    <t>Salaries University Staff Managerial &amp; Professional FT (SC0068)</t>
  </si>
  <si>
    <t>Salary, UnivMgr&amp;Prof OT</t>
  </si>
  <si>
    <t>Salaries University Staff Managerial &amp; Professional OT (SC0069)</t>
  </si>
  <si>
    <t>Salary, UnivMgr&amp;Prof PT W/B</t>
  </si>
  <si>
    <t>Salaries University Staff Managerial &amp;Professional PT with Benefits (SC0070)</t>
  </si>
  <si>
    <t>Salary, UnivMgr&amp;Prof PT WO B</t>
  </si>
  <si>
    <t>Salaries University Staff Managerial &amp; Professional PT w/o Benefits (SC0546)</t>
  </si>
  <si>
    <t>Wages, Faculty</t>
  </si>
  <si>
    <t>Wages Faculty (SC0038)</t>
  </si>
  <si>
    <t>5002:Wages</t>
  </si>
  <si>
    <t>Wages, GRA, Non-Student</t>
  </si>
  <si>
    <t>Wages Graduate Research Assistant Student (SC0047)</t>
  </si>
  <si>
    <t>Wages, GTA, Non-Student</t>
  </si>
  <si>
    <t>Wages Graduate Teaching Assistant Student (SC0049)</t>
  </si>
  <si>
    <t>Wages, Incentives, Bonuses</t>
  </si>
  <si>
    <t>Wages Other (SC0050)</t>
  </si>
  <si>
    <t>Wages, IT Other</t>
  </si>
  <si>
    <t>Wages IT Other (SC0052)</t>
  </si>
  <si>
    <t>Wages, OT, Other</t>
  </si>
  <si>
    <t>Wages Other OT (SC0053)</t>
  </si>
  <si>
    <t>Wages, OT, UVA Temp Svcs</t>
  </si>
  <si>
    <t>Wages Temporary Services OT (SC0054)</t>
  </si>
  <si>
    <t>Wages, Other</t>
  </si>
  <si>
    <t>Wages, Univ Staff</t>
  </si>
  <si>
    <t>Wages University Staff (SC0079)</t>
  </si>
  <si>
    <t>Wages, UVA Temp Svcs</t>
  </si>
  <si>
    <t>Wages Temporary Services (SC0051)</t>
  </si>
  <si>
    <t>Wages, WS, Non-Stdnt 100%</t>
  </si>
  <si>
    <t>Wages UVA Federal Work Study Student 100% (SC0039)</t>
  </si>
  <si>
    <t>Wages, WS, Non-Stdnt 70%</t>
  </si>
  <si>
    <t>Wages UVA Federal Work Study Student 75% (SC0043)</t>
  </si>
  <si>
    <t>Wages, WS, UVA Non-Stdnt 75%</t>
  </si>
  <si>
    <t>Wages, WS, UVAW, Non-Stdnt 75%</t>
  </si>
  <si>
    <t>Wages Wise Federal Work Study Student 75% (SC0040)</t>
  </si>
  <si>
    <t>Fringe Benefits Classified Staff FT (SC0081)</t>
  </si>
  <si>
    <t>5004:Employee Benefits</t>
  </si>
  <si>
    <t>Fringe Benefits Faculty FT (SC0080)</t>
  </si>
  <si>
    <t>FB, PT Emp, Class</t>
  </si>
  <si>
    <t>Fringe Benefits Classified Staff PT (SC0553)</t>
  </si>
  <si>
    <t>FB, PT Emp, Fac</t>
  </si>
  <si>
    <t>Fringe Benefits Faculty PT (SC0087)</t>
  </si>
  <si>
    <t>Fringe Benefits University Staff FT (SC0083)</t>
  </si>
  <si>
    <t>Fringe Benefits University Staff Executive (SC0082)</t>
  </si>
  <si>
    <t>FB, Univ Staff PT</t>
  </si>
  <si>
    <t>Fringe Benefits University Staff PT (SC0084)</t>
  </si>
  <si>
    <t>FB, Univ Staff Wage</t>
  </si>
  <si>
    <t>Fringe Benefits University Staff Wage (SC0085)</t>
  </si>
  <si>
    <t>Fringe Benefits Wages Employee (SC0086)</t>
  </si>
  <si>
    <t>Fringe Rate Changes on Historical PAAs</t>
  </si>
  <si>
    <t>If you are changing an Expenditure Type/Spend Category as part of your Historical PAA that results in a fringe rate change, your fringe benefit lines will look similiar to the following:</t>
  </si>
  <si>
    <t>Company</t>
  </si>
  <si>
    <t>Ledger Account</t>
  </si>
  <si>
    <t>Debit Amount</t>
  </si>
  <si>
    <t>Credit Amount</t>
  </si>
  <si>
    <t>Additional Worktags</t>
  </si>
  <si>
    <t>Memo</t>
  </si>
  <si>
    <t>External Reference ID</t>
  </si>
  <si>
    <t>Budget Date</t>
  </si>
  <si>
    <t>Expenditure Item Date</t>
  </si>
  <si>
    <t>Scenario:  Moving from Classified to Faculty</t>
  </si>
  <si>
    <t>Original Fringe Charged:</t>
  </si>
  <si>
    <t>Salary Amount:</t>
  </si>
  <si>
    <t>Classified Rate:</t>
  </si>
  <si>
    <t>Faculty Rate:</t>
  </si>
  <si>
    <t>Fringe s/b:</t>
  </si>
  <si>
    <t>Fringe Credit Due:</t>
  </si>
  <si>
    <t>Fringe Adjustment due to original overcharge</t>
  </si>
  <si>
    <t>The Rector &amp; Visitors of the University of Virginia</t>
  </si>
  <si>
    <t>2013:PR-Fringe Pool</t>
  </si>
  <si>
    <t>Based on your FDM</t>
  </si>
  <si>
    <t>Gift / Grant / Designated / Project</t>
  </si>
  <si>
    <t>Fund</t>
  </si>
  <si>
    <t>Cost Center</t>
  </si>
  <si>
    <t>Function</t>
  </si>
  <si>
    <t>Program</t>
  </si>
  <si>
    <t>Employee Name
Spend Category
Business Unit (if applicable)</t>
  </si>
  <si>
    <t>Credit where fringe intially charged</t>
  </si>
  <si>
    <t>Debit where fringe should be charged (along with salaries/wages)</t>
  </si>
  <si>
    <t>FD002 Unrestricted Local Fund</t>
  </si>
  <si>
    <t>CC0562 IN-Fringe</t>
  </si>
  <si>
    <t>FN063 Other</t>
  </si>
  <si>
    <t>BU31 IN-Institutional
Employee Name</t>
  </si>
  <si>
    <t>Designated on Fringe Credit (if applicable)</t>
  </si>
  <si>
    <t>DN000745 IN-Fringe Benefits, Classified</t>
  </si>
  <si>
    <t>DN000746 IN-Fringe Benefits, Faculty</t>
  </si>
  <si>
    <t>DN000744 IN-Fringe Benefits, PT Faculty</t>
  </si>
  <si>
    <t>DN000743 IN-Fringe Benefits, PT Classified</t>
  </si>
  <si>
    <t>DN000729 IN-Fringe Benefits, University Staff Executive</t>
  </si>
  <si>
    <t>DN000730 IN-Fringe Benefits, University Staff</t>
  </si>
  <si>
    <t>DN000731 IN-Fringe Benefits, University Staff PT</t>
  </si>
  <si>
    <t>DN000732 IN-Fringe Benefits, University Staff Wage</t>
  </si>
  <si>
    <t>DN000742 IN-Fringe Benefits, Wage</t>
  </si>
  <si>
    <t>Dependent upon fringe expenditure type (see Column D Fringe Exp Type tab)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</si>
</sst>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top"/>
    </xf>
    <xf numFmtId="0" fontId="0" fillId="0" borderId="1" xfId="0" applyBorder="1"/>
    <xf numFmtId="0" fontId="1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0" fontId="1" fillId="2" borderId="1" xfId="1" applyNumberFormat="1" applyFont="1" applyFill="1" applyBorder="1" applyAlignment="1">
      <alignment horizontal="right"/>
    </xf>
    <xf numFmtId="10" fontId="0" fillId="0" borderId="1" xfId="1" applyNumberFormat="1" applyFont="1" applyBorder="1" applyAlignment="1">
      <alignment horizontal="right"/>
    </xf>
    <xf numFmtId="10" fontId="0" fillId="3" borderId="1" xfId="1" applyNumberFormat="1" applyFont="1" applyFill="1" applyBorder="1" applyAlignment="1">
      <alignment horizontal="right" vertical="center" wrapText="1"/>
    </xf>
    <xf numFmtId="10" fontId="0" fillId="0" borderId="1" xfId="1" applyNumberFormat="1" applyFont="1" applyBorder="1" applyAlignment="1">
      <alignment horizontal="right" wrapText="1"/>
    </xf>
    <xf numFmtId="10" fontId="0" fillId="0" borderId="0" xfId="1" applyNumberFormat="1" applyFont="1" applyAlignment="1">
      <alignment horizontal="right"/>
    </xf>
    <xf numFmtId="0" fontId="3" fillId="0" borderId="0" xfId="0" applyFont="1"/>
    <xf numFmtId="0" fontId="0" fillId="0" borderId="0" xfId="0" applyAlignment="1">
      <alignment wrapText="1"/>
    </xf>
    <xf numFmtId="43" fontId="0" fillId="0" borderId="0" xfId="2" applyFont="1"/>
    <xf numFmtId="0" fontId="4" fillId="0" borderId="0" xfId="0" applyFont="1"/>
    <xf numFmtId="10" fontId="0" fillId="0" borderId="0" xfId="0" applyNumberFormat="1"/>
    <xf numFmtId="10" fontId="0" fillId="0" borderId="0" xfId="2" applyNumberFormat="1" applyFont="1"/>
    <xf numFmtId="43" fontId="0" fillId="4" borderId="2" xfId="2" applyFont="1" applyFill="1" applyBorder="1"/>
    <xf numFmtId="43" fontId="0" fillId="5" borderId="2" xfId="2" applyFont="1" applyFill="1" applyBorder="1"/>
    <xf numFmtId="43" fontId="0" fillId="6" borderId="2" xfId="2" applyFont="1" applyFill="1" applyBorder="1"/>
    <xf numFmtId="0" fontId="6" fillId="0" borderId="1" xfId="0" applyFont="1" applyBorder="1"/>
    <xf numFmtId="0" fontId="5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43" fontId="0" fillId="0" borderId="1" xfId="2" applyFont="1" applyBorder="1" applyAlignment="1">
      <alignment vertical="top"/>
    </xf>
    <xf numFmtId="43" fontId="0" fillId="4" borderId="1" xfId="2" applyFont="1" applyFill="1" applyBorder="1" applyAlignment="1">
      <alignment vertical="top"/>
    </xf>
    <xf numFmtId="43" fontId="0" fillId="0" borderId="1" xfId="2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3" fontId="0" fillId="5" borderId="1" xfId="2" applyFont="1" applyFill="1" applyBorder="1" applyAlignment="1">
      <alignment vertical="top"/>
    </xf>
    <xf numFmtId="43" fontId="0" fillId="6" borderId="1" xfId="2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43" fontId="1" fillId="2" borderId="1" xfId="2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16FEB-9666-4C36-BEC0-98FF133D4EC2}">
  <dimension ref="A1:E54"/>
  <sheetViews>
    <sheetView zoomScale="120" zoomScaleNormal="120" workbookViewId="0">
      <pane ySplit="1" topLeftCell="A2" activePane="bottomLeft" state="frozen"/>
      <selection pane="bottomLeft" activeCell="C5" sqref="C5"/>
    </sheetView>
  </sheetViews>
  <sheetFormatPr defaultRowHeight="14.4" x14ac:dyDescent="0.3"/>
  <cols>
    <col min="1" max="1" width="32.33203125" style="1" bestFit="1" customWidth="1"/>
    <col min="2" max="2" width="72.44140625" style="1" bestFit="1" customWidth="1"/>
    <col min="3" max="3" width="28" style="1" bestFit="1" customWidth="1"/>
    <col min="4" max="4" width="16.88671875" style="9" customWidth="1"/>
    <col min="5" max="5" width="19.5546875" style="9" customWidth="1"/>
  </cols>
  <sheetData>
    <row r="1" spans="1:5" x14ac:dyDescent="0.3">
      <c r="A1" s="3" t="s">
        <v>15</v>
      </c>
      <c r="B1" s="3" t="s">
        <v>16</v>
      </c>
      <c r="C1" s="3" t="s">
        <v>17</v>
      </c>
      <c r="D1" s="5" t="s">
        <v>18</v>
      </c>
      <c r="E1" s="5" t="s">
        <v>19</v>
      </c>
    </row>
    <row r="2" spans="1:5" x14ac:dyDescent="0.3">
      <c r="A2" s="4" t="s">
        <v>20</v>
      </c>
      <c r="B2" s="4" t="s">
        <v>21</v>
      </c>
      <c r="C2" s="4" t="s">
        <v>22</v>
      </c>
      <c r="D2" s="7">
        <v>6.3E-2</v>
      </c>
      <c r="E2" s="7">
        <v>6.5000000000000002E-2</v>
      </c>
    </row>
    <row r="3" spans="1:5" x14ac:dyDescent="0.3">
      <c r="A3" s="4" t="s">
        <v>8</v>
      </c>
      <c r="B3" s="4" t="s">
        <v>23</v>
      </c>
      <c r="C3" s="4" t="s">
        <v>24</v>
      </c>
      <c r="D3" s="6">
        <v>0.38100000000000001</v>
      </c>
      <c r="E3" s="6">
        <v>0.374</v>
      </c>
    </row>
    <row r="4" spans="1:5" x14ac:dyDescent="0.3">
      <c r="A4" s="4" t="s">
        <v>25</v>
      </c>
      <c r="B4" s="4" t="s">
        <v>26</v>
      </c>
      <c r="C4" s="4" t="s">
        <v>24</v>
      </c>
      <c r="D4" s="7">
        <v>6.3E-2</v>
      </c>
      <c r="E4" s="7">
        <v>6.5000000000000002E-2</v>
      </c>
    </row>
    <row r="5" spans="1:5" x14ac:dyDescent="0.3">
      <c r="A5" s="4" t="s">
        <v>27</v>
      </c>
      <c r="B5" s="4" t="s">
        <v>28</v>
      </c>
      <c r="C5" s="4" t="s">
        <v>24</v>
      </c>
      <c r="D5" s="6">
        <v>0.28299999999999997</v>
      </c>
      <c r="E5" s="6">
        <v>0.27700000000000002</v>
      </c>
    </row>
    <row r="6" spans="1:5" x14ac:dyDescent="0.3">
      <c r="A6" s="4" t="s">
        <v>29</v>
      </c>
      <c r="B6" s="4" t="s">
        <v>30</v>
      </c>
      <c r="C6" s="4" t="s">
        <v>24</v>
      </c>
      <c r="D6" s="7">
        <v>6.3E-2</v>
      </c>
      <c r="E6" s="7">
        <v>6.5000000000000002E-2</v>
      </c>
    </row>
    <row r="7" spans="1:5" x14ac:dyDescent="0.3">
      <c r="A7" s="4" t="s">
        <v>31</v>
      </c>
      <c r="B7" s="4" t="s">
        <v>32</v>
      </c>
      <c r="C7" s="4" t="s">
        <v>24</v>
      </c>
      <c r="D7" s="6">
        <v>0.38100000000000001</v>
      </c>
      <c r="E7" s="6">
        <v>0.374</v>
      </c>
    </row>
    <row r="8" spans="1:5" x14ac:dyDescent="0.3">
      <c r="A8" s="4" t="s">
        <v>33</v>
      </c>
      <c r="B8" s="4" t="s">
        <v>34</v>
      </c>
      <c r="C8" s="4" t="s">
        <v>24</v>
      </c>
      <c r="D8" s="7">
        <v>6.3E-2</v>
      </c>
      <c r="E8" s="7">
        <v>6.5000000000000002E-2</v>
      </c>
    </row>
    <row r="9" spans="1:5" x14ac:dyDescent="0.3">
      <c r="A9" s="4" t="s">
        <v>4</v>
      </c>
      <c r="B9" s="4" t="s">
        <v>35</v>
      </c>
      <c r="C9" s="4" t="s">
        <v>24</v>
      </c>
      <c r="D9" s="6">
        <v>0.28299999999999997</v>
      </c>
      <c r="E9" s="6">
        <v>0.27700000000000002</v>
      </c>
    </row>
    <row r="10" spans="1:5" x14ac:dyDescent="0.3">
      <c r="A10" s="4" t="s">
        <v>36</v>
      </c>
      <c r="B10" s="4" t="s">
        <v>37</v>
      </c>
      <c r="C10" s="4" t="s">
        <v>24</v>
      </c>
      <c r="D10" s="6">
        <v>0.28299999999999997</v>
      </c>
      <c r="E10" s="6">
        <v>0.27700000000000002</v>
      </c>
    </row>
    <row r="11" spans="1:5" x14ac:dyDescent="0.3">
      <c r="A11" s="4" t="s">
        <v>38</v>
      </c>
      <c r="B11" s="4" t="s">
        <v>39</v>
      </c>
      <c r="C11" s="4" t="s">
        <v>24</v>
      </c>
      <c r="D11" s="7">
        <v>6.3E-2</v>
      </c>
      <c r="E11" s="7">
        <v>6.5000000000000002E-2</v>
      </c>
    </row>
    <row r="12" spans="1:5" x14ac:dyDescent="0.3">
      <c r="A12" s="4" t="s">
        <v>40</v>
      </c>
      <c r="B12" s="4" t="s">
        <v>41</v>
      </c>
      <c r="C12" s="4" t="s">
        <v>24</v>
      </c>
      <c r="D12" s="6">
        <v>0.28299999999999997</v>
      </c>
      <c r="E12" s="6">
        <v>0.27700000000000002</v>
      </c>
    </row>
    <row r="13" spans="1:5" x14ac:dyDescent="0.3">
      <c r="A13" s="4" t="s">
        <v>0</v>
      </c>
      <c r="B13" s="4" t="s">
        <v>42</v>
      </c>
      <c r="C13" s="4" t="s">
        <v>24</v>
      </c>
      <c r="D13" s="6">
        <v>0.28299999999999997</v>
      </c>
      <c r="E13" s="6">
        <v>0.27700000000000002</v>
      </c>
    </row>
    <row r="14" spans="1:5" x14ac:dyDescent="0.3">
      <c r="A14" s="4" t="s">
        <v>11</v>
      </c>
      <c r="B14" s="4" t="s">
        <v>43</v>
      </c>
      <c r="C14" s="4" t="s">
        <v>24</v>
      </c>
      <c r="D14" s="6">
        <v>0.28299999999999997</v>
      </c>
      <c r="E14" s="6">
        <v>0.27700000000000002</v>
      </c>
    </row>
    <row r="15" spans="1:5" x14ac:dyDescent="0.3">
      <c r="A15" s="4" t="s">
        <v>44</v>
      </c>
      <c r="B15" s="4" t="s">
        <v>45</v>
      </c>
      <c r="C15" s="4" t="s">
        <v>24</v>
      </c>
      <c r="D15" s="7">
        <v>6.3E-2</v>
      </c>
      <c r="E15" s="7">
        <v>6.5000000000000002E-2</v>
      </c>
    </row>
    <row r="16" spans="1:5" x14ac:dyDescent="0.3">
      <c r="A16" s="4" t="s">
        <v>10</v>
      </c>
      <c r="B16" s="4" t="s">
        <v>46</v>
      </c>
      <c r="C16" s="4" t="s">
        <v>24</v>
      </c>
      <c r="D16" s="6">
        <v>0.38100000000000001</v>
      </c>
      <c r="E16" s="6">
        <v>0.374</v>
      </c>
    </row>
    <row r="17" spans="1:5" x14ac:dyDescent="0.3">
      <c r="A17" s="4" t="s">
        <v>47</v>
      </c>
      <c r="B17" s="4" t="s">
        <v>48</v>
      </c>
      <c r="C17" s="4" t="s">
        <v>24</v>
      </c>
      <c r="D17" s="7">
        <v>6.3E-2</v>
      </c>
      <c r="E17" s="7">
        <v>6.5000000000000002E-2</v>
      </c>
    </row>
    <row r="18" spans="1:5" x14ac:dyDescent="0.3">
      <c r="A18" s="4" t="s">
        <v>49</v>
      </c>
      <c r="B18" s="4" t="s">
        <v>50</v>
      </c>
      <c r="C18" s="4" t="s">
        <v>24</v>
      </c>
      <c r="D18" s="6">
        <v>0.28299999999999997</v>
      </c>
      <c r="E18" s="6">
        <v>0.27700000000000002</v>
      </c>
    </row>
    <row r="19" spans="1:5" x14ac:dyDescent="0.3">
      <c r="A19" s="4" t="s">
        <v>51</v>
      </c>
      <c r="B19" s="4" t="s">
        <v>52</v>
      </c>
      <c r="C19" s="4" t="s">
        <v>24</v>
      </c>
      <c r="D19" s="7">
        <v>6.3E-2</v>
      </c>
      <c r="E19" s="7">
        <v>6.5000000000000002E-2</v>
      </c>
    </row>
    <row r="20" spans="1:5" x14ac:dyDescent="0.3">
      <c r="A20" s="4" t="s">
        <v>53</v>
      </c>
      <c r="B20" s="4" t="s">
        <v>54</v>
      </c>
      <c r="C20" s="4" t="s">
        <v>24</v>
      </c>
      <c r="D20" s="6">
        <v>0.28299999999999997</v>
      </c>
      <c r="E20" s="6">
        <v>0.27700000000000002</v>
      </c>
    </row>
    <row r="21" spans="1:5" x14ac:dyDescent="0.3">
      <c r="A21" s="4" t="s">
        <v>2</v>
      </c>
      <c r="B21" s="4" t="s">
        <v>55</v>
      </c>
      <c r="C21" s="4" t="s">
        <v>24</v>
      </c>
      <c r="D21" s="6">
        <v>0.28299999999999997</v>
      </c>
      <c r="E21" s="6">
        <v>0.27700000000000002</v>
      </c>
    </row>
    <row r="22" spans="1:5" x14ac:dyDescent="0.3">
      <c r="A22" s="4" t="s">
        <v>56</v>
      </c>
      <c r="B22" s="4" t="s">
        <v>57</v>
      </c>
      <c r="C22" s="4" t="s">
        <v>24</v>
      </c>
      <c r="D22" s="6">
        <v>0.28299999999999997</v>
      </c>
      <c r="E22" s="6">
        <v>0.27700000000000002</v>
      </c>
    </row>
    <row r="23" spans="1:5" x14ac:dyDescent="0.3">
      <c r="A23" s="4" t="s">
        <v>58</v>
      </c>
      <c r="B23" s="4" t="s">
        <v>59</v>
      </c>
      <c r="C23" s="4" t="s">
        <v>24</v>
      </c>
      <c r="D23" s="7">
        <v>6.3E-2</v>
      </c>
      <c r="E23" s="7">
        <v>6.5000000000000002E-2</v>
      </c>
    </row>
    <row r="24" spans="1:5" x14ac:dyDescent="0.3">
      <c r="A24" s="4" t="s">
        <v>7</v>
      </c>
      <c r="B24" s="4" t="s">
        <v>60</v>
      </c>
      <c r="C24" s="4" t="s">
        <v>24</v>
      </c>
      <c r="D24" s="6">
        <v>0.38100000000000001</v>
      </c>
      <c r="E24" s="6">
        <v>0.374</v>
      </c>
    </row>
    <row r="25" spans="1:5" x14ac:dyDescent="0.3">
      <c r="A25" s="4" t="s">
        <v>61</v>
      </c>
      <c r="B25" s="4" t="s">
        <v>62</v>
      </c>
      <c r="C25" s="4" t="s">
        <v>24</v>
      </c>
      <c r="D25" s="6">
        <v>0.28299999999999997</v>
      </c>
      <c r="E25" s="6">
        <v>0.27700000000000002</v>
      </c>
    </row>
    <row r="26" spans="1:5" x14ac:dyDescent="0.3">
      <c r="A26" s="4" t="s">
        <v>63</v>
      </c>
      <c r="B26" s="4" t="s">
        <v>64</v>
      </c>
      <c r="C26" s="4" t="s">
        <v>24</v>
      </c>
      <c r="D26" s="7">
        <v>6.3E-2</v>
      </c>
      <c r="E26" s="7">
        <v>6.5000000000000002E-2</v>
      </c>
    </row>
    <row r="27" spans="1:5" x14ac:dyDescent="0.3">
      <c r="A27" s="4" t="s">
        <v>14</v>
      </c>
      <c r="B27" s="4" t="s">
        <v>65</v>
      </c>
      <c r="C27" s="4" t="s">
        <v>24</v>
      </c>
      <c r="D27" s="6">
        <v>0.38100000000000001</v>
      </c>
      <c r="E27" s="6">
        <v>0.374</v>
      </c>
    </row>
    <row r="28" spans="1:5" x14ac:dyDescent="0.3">
      <c r="A28" s="4" t="s">
        <v>66</v>
      </c>
      <c r="B28" s="4" t="s">
        <v>67</v>
      </c>
      <c r="C28" s="4" t="s">
        <v>24</v>
      </c>
      <c r="D28" s="7">
        <v>6.3E-2</v>
      </c>
      <c r="E28" s="7">
        <v>6.5000000000000002E-2</v>
      </c>
    </row>
    <row r="29" spans="1:5" x14ac:dyDescent="0.3">
      <c r="A29" s="4" t="s">
        <v>68</v>
      </c>
      <c r="B29" s="4" t="s">
        <v>69</v>
      </c>
      <c r="C29" s="4" t="s">
        <v>24</v>
      </c>
      <c r="D29" s="6">
        <v>0.28299999999999997</v>
      </c>
      <c r="E29" s="6">
        <v>0.27700000000000002</v>
      </c>
    </row>
    <row r="30" spans="1:5" x14ac:dyDescent="0.3">
      <c r="A30" s="4" t="s">
        <v>70</v>
      </c>
      <c r="B30" s="4" t="s">
        <v>71</v>
      </c>
      <c r="C30" s="4" t="s">
        <v>24</v>
      </c>
      <c r="D30" s="7">
        <v>6.3E-2</v>
      </c>
      <c r="E30" s="7">
        <v>6.5000000000000002E-2</v>
      </c>
    </row>
    <row r="31" spans="1:5" x14ac:dyDescent="0.3">
      <c r="A31" s="4" t="s">
        <v>72</v>
      </c>
      <c r="B31" s="4" t="s">
        <v>73</v>
      </c>
      <c r="C31" s="4" t="s">
        <v>24</v>
      </c>
      <c r="D31" s="6">
        <v>0.38100000000000001</v>
      </c>
      <c r="E31" s="6">
        <v>0.374</v>
      </c>
    </row>
    <row r="32" spans="1:5" x14ac:dyDescent="0.3">
      <c r="A32" s="4" t="s">
        <v>74</v>
      </c>
      <c r="B32" s="4" t="s">
        <v>75</v>
      </c>
      <c r="C32" s="4" t="s">
        <v>24</v>
      </c>
      <c r="D32" s="7">
        <v>6.3E-2</v>
      </c>
      <c r="E32" s="7">
        <v>6.5000000000000002E-2</v>
      </c>
    </row>
    <row r="33" spans="1:5" x14ac:dyDescent="0.3">
      <c r="A33" s="4" t="s">
        <v>5</v>
      </c>
      <c r="B33" s="4" t="s">
        <v>76</v>
      </c>
      <c r="C33" s="4" t="s">
        <v>24</v>
      </c>
      <c r="D33" s="6">
        <v>0.38100000000000001</v>
      </c>
      <c r="E33" s="6">
        <v>0.374</v>
      </c>
    </row>
    <row r="34" spans="1:5" x14ac:dyDescent="0.3">
      <c r="A34" s="4" t="s">
        <v>77</v>
      </c>
      <c r="B34" s="4" t="s">
        <v>78</v>
      </c>
      <c r="C34" s="4" t="s">
        <v>24</v>
      </c>
      <c r="D34" s="7">
        <v>6.3E-2</v>
      </c>
      <c r="E34" s="7">
        <v>6.5000000000000002E-2</v>
      </c>
    </row>
    <row r="35" spans="1:5" x14ac:dyDescent="0.3">
      <c r="A35" s="4" t="s">
        <v>79</v>
      </c>
      <c r="B35" s="4" t="s">
        <v>80</v>
      </c>
      <c r="C35" s="4" t="s">
        <v>24</v>
      </c>
      <c r="D35" s="6">
        <v>0.28299999999999997</v>
      </c>
      <c r="E35" s="6">
        <v>0.27700000000000002</v>
      </c>
    </row>
    <row r="36" spans="1:5" x14ac:dyDescent="0.3">
      <c r="A36" s="4" t="s">
        <v>81</v>
      </c>
      <c r="B36" s="4" t="s">
        <v>82</v>
      </c>
      <c r="C36" s="4" t="s">
        <v>24</v>
      </c>
      <c r="D36" s="7">
        <v>6.3E-2</v>
      </c>
      <c r="E36" s="7">
        <v>6.5000000000000002E-2</v>
      </c>
    </row>
    <row r="37" spans="1:5" x14ac:dyDescent="0.3">
      <c r="A37" s="4" t="s">
        <v>13</v>
      </c>
      <c r="B37" s="4" t="s">
        <v>83</v>
      </c>
      <c r="C37" s="4" t="s">
        <v>24</v>
      </c>
      <c r="D37" s="6">
        <v>0.38100000000000001</v>
      </c>
      <c r="E37" s="6">
        <v>0.374</v>
      </c>
    </row>
    <row r="38" spans="1:5" x14ac:dyDescent="0.3">
      <c r="A38" s="4" t="s">
        <v>84</v>
      </c>
      <c r="B38" s="4" t="s">
        <v>85</v>
      </c>
      <c r="C38" s="4" t="s">
        <v>24</v>
      </c>
      <c r="D38" s="7">
        <v>6.3E-2</v>
      </c>
      <c r="E38" s="7">
        <v>6.5000000000000002E-2</v>
      </c>
    </row>
    <row r="39" spans="1:5" x14ac:dyDescent="0.3">
      <c r="A39" s="4" t="s">
        <v>86</v>
      </c>
      <c r="B39" s="4" t="s">
        <v>87</v>
      </c>
      <c r="C39" s="4" t="s">
        <v>24</v>
      </c>
      <c r="D39" s="6">
        <v>0.28299999999999997</v>
      </c>
      <c r="E39" s="6">
        <v>0.27700000000000002</v>
      </c>
    </row>
    <row r="40" spans="1:5" x14ac:dyDescent="0.3">
      <c r="A40" s="4" t="s">
        <v>88</v>
      </c>
      <c r="B40" s="4" t="s">
        <v>89</v>
      </c>
      <c r="C40" s="4" t="s">
        <v>24</v>
      </c>
      <c r="D40" s="7">
        <v>6.3E-2</v>
      </c>
      <c r="E40" s="7">
        <v>6.5000000000000002E-2</v>
      </c>
    </row>
    <row r="41" spans="1:5" x14ac:dyDescent="0.3">
      <c r="A41" s="4" t="s">
        <v>90</v>
      </c>
      <c r="B41" s="4" t="s">
        <v>91</v>
      </c>
      <c r="C41" s="4" t="s">
        <v>92</v>
      </c>
      <c r="D41" s="7">
        <v>6.3E-2</v>
      </c>
      <c r="E41" s="7">
        <v>6.5000000000000002E-2</v>
      </c>
    </row>
    <row r="42" spans="1:5" x14ac:dyDescent="0.3">
      <c r="A42" s="4" t="s">
        <v>93</v>
      </c>
      <c r="B42" s="4" t="s">
        <v>94</v>
      </c>
      <c r="C42" s="4" t="s">
        <v>92</v>
      </c>
      <c r="D42" s="7">
        <v>6.3E-2</v>
      </c>
      <c r="E42" s="7">
        <v>6.5000000000000002E-2</v>
      </c>
    </row>
    <row r="43" spans="1:5" x14ac:dyDescent="0.3">
      <c r="A43" s="4" t="s">
        <v>95</v>
      </c>
      <c r="B43" s="4" t="s">
        <v>96</v>
      </c>
      <c r="C43" s="4" t="s">
        <v>92</v>
      </c>
      <c r="D43" s="7">
        <v>6.3E-2</v>
      </c>
      <c r="E43" s="7">
        <v>6.5000000000000002E-2</v>
      </c>
    </row>
    <row r="44" spans="1:5" x14ac:dyDescent="0.3">
      <c r="A44" s="4" t="s">
        <v>97</v>
      </c>
      <c r="B44" s="4" t="s">
        <v>98</v>
      </c>
      <c r="C44" s="4" t="s">
        <v>92</v>
      </c>
      <c r="D44" s="7">
        <v>6.3E-2</v>
      </c>
      <c r="E44" s="7">
        <v>6.5000000000000002E-2</v>
      </c>
    </row>
    <row r="45" spans="1:5" x14ac:dyDescent="0.3">
      <c r="A45" s="4" t="s">
        <v>99</v>
      </c>
      <c r="B45" s="4" t="s">
        <v>100</v>
      </c>
      <c r="C45" s="4" t="s">
        <v>92</v>
      </c>
      <c r="D45" s="7">
        <v>6.3E-2</v>
      </c>
      <c r="E45" s="7">
        <v>6.5000000000000002E-2</v>
      </c>
    </row>
    <row r="46" spans="1:5" x14ac:dyDescent="0.3">
      <c r="A46" s="4" t="s">
        <v>101</v>
      </c>
      <c r="B46" s="4" t="s">
        <v>102</v>
      </c>
      <c r="C46" s="4" t="s">
        <v>92</v>
      </c>
      <c r="D46" s="7">
        <v>6.3E-2</v>
      </c>
      <c r="E46" s="7">
        <v>6.5000000000000002E-2</v>
      </c>
    </row>
    <row r="47" spans="1:5" x14ac:dyDescent="0.3">
      <c r="A47" s="4" t="s">
        <v>103</v>
      </c>
      <c r="B47" s="4" t="s">
        <v>104</v>
      </c>
      <c r="C47" s="4" t="s">
        <v>92</v>
      </c>
      <c r="D47" s="8">
        <v>6.3E-2</v>
      </c>
      <c r="E47" s="8">
        <v>6.5000000000000002E-2</v>
      </c>
    </row>
    <row r="48" spans="1:5" x14ac:dyDescent="0.3">
      <c r="A48" s="4" t="s">
        <v>105</v>
      </c>
      <c r="B48" s="4" t="s">
        <v>98</v>
      </c>
      <c r="C48" s="4" t="s">
        <v>92</v>
      </c>
      <c r="D48" s="7">
        <v>6.3E-2</v>
      </c>
      <c r="E48" s="7">
        <v>6.5000000000000002E-2</v>
      </c>
    </row>
    <row r="49" spans="1:5" x14ac:dyDescent="0.3">
      <c r="A49" s="4" t="s">
        <v>106</v>
      </c>
      <c r="B49" s="4" t="s">
        <v>107</v>
      </c>
      <c r="C49" s="4" t="s">
        <v>92</v>
      </c>
      <c r="D49" s="7">
        <v>6.3E-2</v>
      </c>
      <c r="E49" s="7">
        <v>6.5000000000000002E-2</v>
      </c>
    </row>
    <row r="50" spans="1:5" x14ac:dyDescent="0.3">
      <c r="A50" s="4" t="s">
        <v>108</v>
      </c>
      <c r="B50" s="4" t="s">
        <v>109</v>
      </c>
      <c r="C50" s="4" t="s">
        <v>92</v>
      </c>
      <c r="D50" s="8">
        <v>6.3E-2</v>
      </c>
      <c r="E50" s="8">
        <v>6.5000000000000002E-2</v>
      </c>
    </row>
    <row r="51" spans="1:5" x14ac:dyDescent="0.3">
      <c r="A51" s="4" t="s">
        <v>110</v>
      </c>
      <c r="B51" s="4" t="s">
        <v>111</v>
      </c>
      <c r="C51" s="4" t="s">
        <v>92</v>
      </c>
      <c r="D51" s="7">
        <v>6.3E-2</v>
      </c>
      <c r="E51" s="7">
        <v>6.5000000000000002E-2</v>
      </c>
    </row>
    <row r="52" spans="1:5" x14ac:dyDescent="0.3">
      <c r="A52" s="4" t="s">
        <v>112</v>
      </c>
      <c r="B52" s="4" t="s">
        <v>113</v>
      </c>
      <c r="C52" s="4" t="s">
        <v>92</v>
      </c>
      <c r="D52" s="7">
        <v>6.3E-2</v>
      </c>
      <c r="E52" s="7">
        <v>6.5000000000000002E-2</v>
      </c>
    </row>
    <row r="53" spans="1:5" x14ac:dyDescent="0.3">
      <c r="A53" s="4" t="s">
        <v>114</v>
      </c>
      <c r="B53" s="4" t="s">
        <v>113</v>
      </c>
      <c r="C53" s="4" t="s">
        <v>92</v>
      </c>
      <c r="D53" s="7">
        <v>6.3E-2</v>
      </c>
      <c r="E53" s="7">
        <v>6.5000000000000002E-2</v>
      </c>
    </row>
    <row r="54" spans="1:5" x14ac:dyDescent="0.3">
      <c r="A54" s="4" t="s">
        <v>115</v>
      </c>
      <c r="B54" s="4" t="s">
        <v>116</v>
      </c>
      <c r="C54" s="4" t="s">
        <v>92</v>
      </c>
      <c r="D54" s="7">
        <v>6.3E-2</v>
      </c>
      <c r="E54" s="7">
        <v>6.5000000000000002E-2</v>
      </c>
    </row>
  </sheetData>
  <autoFilter ref="A1:E54" xr:uid="{39916FEB-9666-4C36-BEC0-98FF133D4EC2}"/>
  <sortState xmlns:xlrd2="http://schemas.microsoft.com/office/spreadsheetml/2017/richdata2" ref="A2:E54">
    <sortCondition ref="A2:A5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BE008-DA4D-4B37-8D0F-06C19C1C6490}">
  <dimension ref="A1:D10"/>
  <sheetViews>
    <sheetView zoomScale="120" zoomScaleNormal="120" workbookViewId="0">
      <selection activeCell="B7" sqref="B7"/>
    </sheetView>
  </sheetViews>
  <sheetFormatPr defaultRowHeight="14.4" x14ac:dyDescent="0.3"/>
  <cols>
    <col min="1" max="1" width="28.44140625" customWidth="1"/>
    <col min="2" max="2" width="46.6640625" bestFit="1" customWidth="1"/>
    <col min="3" max="3" width="23.44140625" bestFit="1" customWidth="1"/>
    <col min="4" max="4" width="51.33203125" bestFit="1" customWidth="1"/>
  </cols>
  <sheetData>
    <row r="1" spans="1:4" x14ac:dyDescent="0.3">
      <c r="A1" s="3" t="s">
        <v>15</v>
      </c>
      <c r="B1" s="3" t="s">
        <v>16</v>
      </c>
      <c r="C1" s="3" t="s">
        <v>17</v>
      </c>
      <c r="D1" s="3" t="s">
        <v>165</v>
      </c>
    </row>
    <row r="2" spans="1:4" x14ac:dyDescent="0.3">
      <c r="A2" s="2" t="s">
        <v>9</v>
      </c>
      <c r="B2" s="2" t="s">
        <v>117</v>
      </c>
      <c r="C2" s="2" t="s">
        <v>118</v>
      </c>
      <c r="D2" s="2" t="s">
        <v>166</v>
      </c>
    </row>
    <row r="3" spans="1:4" x14ac:dyDescent="0.3">
      <c r="A3" s="2" t="s">
        <v>1</v>
      </c>
      <c r="B3" s="2" t="s">
        <v>119</v>
      </c>
      <c r="C3" s="2" t="s">
        <v>118</v>
      </c>
      <c r="D3" s="19" t="s">
        <v>167</v>
      </c>
    </row>
    <row r="4" spans="1:4" x14ac:dyDescent="0.3">
      <c r="A4" s="2" t="s">
        <v>120</v>
      </c>
      <c r="B4" s="2" t="s">
        <v>121</v>
      </c>
      <c r="C4" s="2" t="s">
        <v>118</v>
      </c>
      <c r="D4" s="19" t="s">
        <v>169</v>
      </c>
    </row>
    <row r="5" spans="1:4" x14ac:dyDescent="0.3">
      <c r="A5" s="2" t="s">
        <v>122</v>
      </c>
      <c r="B5" s="2" t="s">
        <v>123</v>
      </c>
      <c r="C5" s="2" t="s">
        <v>118</v>
      </c>
      <c r="D5" s="19" t="s">
        <v>168</v>
      </c>
    </row>
    <row r="6" spans="1:4" x14ac:dyDescent="0.3">
      <c r="A6" s="2" t="s">
        <v>6</v>
      </c>
      <c r="B6" s="2" t="s">
        <v>124</v>
      </c>
      <c r="C6" s="2" t="s">
        <v>118</v>
      </c>
      <c r="D6" s="19" t="s">
        <v>171</v>
      </c>
    </row>
    <row r="7" spans="1:4" x14ac:dyDescent="0.3">
      <c r="A7" s="2" t="s">
        <v>3</v>
      </c>
      <c r="B7" s="2" t="s">
        <v>125</v>
      </c>
      <c r="C7" s="2" t="s">
        <v>118</v>
      </c>
      <c r="D7" s="19" t="s">
        <v>170</v>
      </c>
    </row>
    <row r="8" spans="1:4" x14ac:dyDescent="0.3">
      <c r="A8" s="2" t="s">
        <v>126</v>
      </c>
      <c r="B8" s="2" t="s">
        <v>127</v>
      </c>
      <c r="C8" s="2" t="s">
        <v>118</v>
      </c>
      <c r="D8" s="19" t="s">
        <v>172</v>
      </c>
    </row>
    <row r="9" spans="1:4" x14ac:dyDescent="0.3">
      <c r="A9" s="2" t="s">
        <v>128</v>
      </c>
      <c r="B9" s="2" t="s">
        <v>129</v>
      </c>
      <c r="C9" s="2" t="s">
        <v>118</v>
      </c>
      <c r="D9" s="19" t="s">
        <v>173</v>
      </c>
    </row>
    <row r="10" spans="1:4" x14ac:dyDescent="0.3">
      <c r="A10" s="2" t="s">
        <v>12</v>
      </c>
      <c r="B10" s="2" t="s">
        <v>130</v>
      </c>
      <c r="C10" s="2" t="s">
        <v>118</v>
      </c>
      <c r="D10" s="19" t="s">
        <v>174</v>
      </c>
    </row>
  </sheetData>
  <autoFilter ref="A1:C1" xr:uid="{78DBE008-DA4D-4B37-8D0F-06C19C1C6490}"/>
  <sortState xmlns:xlrd2="http://schemas.microsoft.com/office/spreadsheetml/2017/richdata2" ref="A2:A24">
    <sortCondition ref="A2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7A4D7-C1E3-40C4-91B1-368489456132}">
  <dimension ref="A1:M13"/>
  <sheetViews>
    <sheetView tabSelected="1" workbookViewId="0">
      <selection activeCell="C11" sqref="C11"/>
    </sheetView>
  </sheetViews>
  <sheetFormatPr defaultRowHeight="14.4" x14ac:dyDescent="0.3"/>
  <cols>
    <col min="1" max="1" width="22.33203125" customWidth="1"/>
    <col min="2" max="2" width="16" customWidth="1"/>
    <col min="3" max="4" width="16" style="12" customWidth="1"/>
    <col min="5" max="5" width="18.6640625" style="12" customWidth="1"/>
    <col min="6" max="6" width="16" style="12" customWidth="1"/>
    <col min="7" max="7" width="17.33203125" style="11" customWidth="1"/>
    <col min="8" max="8" width="21" style="11" customWidth="1"/>
    <col min="9" max="12" width="18.88671875" customWidth="1"/>
    <col min="13" max="13" width="30.109375" customWidth="1"/>
  </cols>
  <sheetData>
    <row r="1" spans="1:13" x14ac:dyDescent="0.3">
      <c r="A1" s="10" t="s">
        <v>131</v>
      </c>
    </row>
    <row r="2" spans="1:13" x14ac:dyDescent="0.3">
      <c r="A2" t="s">
        <v>132</v>
      </c>
    </row>
    <row r="4" spans="1:13" x14ac:dyDescent="0.3">
      <c r="A4" s="13" t="s">
        <v>142</v>
      </c>
    </row>
    <row r="5" spans="1:13" x14ac:dyDescent="0.3">
      <c r="A5" t="s">
        <v>144</v>
      </c>
      <c r="B5" s="12">
        <v>100</v>
      </c>
    </row>
    <row r="6" spans="1:13" x14ac:dyDescent="0.3">
      <c r="A6" t="s">
        <v>145</v>
      </c>
      <c r="B6" s="14">
        <v>0.38100000000000001</v>
      </c>
      <c r="C6" s="12" t="s">
        <v>146</v>
      </c>
      <c r="D6" s="15">
        <v>0.28299999999999997</v>
      </c>
      <c r="F6" s="15"/>
    </row>
    <row r="7" spans="1:13" ht="15" thickBot="1" x14ac:dyDescent="0.35">
      <c r="A7" t="s">
        <v>143</v>
      </c>
      <c r="B7" s="16">
        <f>+B5*B6</f>
        <v>38.1</v>
      </c>
      <c r="C7" s="12" t="s">
        <v>147</v>
      </c>
      <c r="D7" s="17">
        <f>B5*D6</f>
        <v>28.299999999999997</v>
      </c>
      <c r="E7" s="12" t="s">
        <v>148</v>
      </c>
      <c r="F7" s="18">
        <f>B7-D7</f>
        <v>9.8000000000000043</v>
      </c>
    </row>
    <row r="8" spans="1:13" ht="15" thickTop="1" x14ac:dyDescent="0.3"/>
    <row r="10" spans="1:13" ht="28.8" x14ac:dyDescent="0.3">
      <c r="A10" s="28" t="s">
        <v>133</v>
      </c>
      <c r="B10" s="28" t="s">
        <v>134</v>
      </c>
      <c r="C10" s="29" t="s">
        <v>135</v>
      </c>
      <c r="D10" s="29" t="s">
        <v>136</v>
      </c>
      <c r="E10" s="29" t="s">
        <v>138</v>
      </c>
      <c r="F10" s="29" t="s">
        <v>139</v>
      </c>
      <c r="G10" s="28" t="s">
        <v>140</v>
      </c>
      <c r="H10" s="28" t="s">
        <v>153</v>
      </c>
      <c r="I10" s="28" t="s">
        <v>154</v>
      </c>
      <c r="J10" s="28" t="s">
        <v>155</v>
      </c>
      <c r="K10" s="28" t="s">
        <v>156</v>
      </c>
      <c r="L10" s="28" t="s">
        <v>157</v>
      </c>
      <c r="M10" s="28" t="s">
        <v>137</v>
      </c>
    </row>
    <row r="11" spans="1:13" s="1" customFormat="1" ht="43.2" x14ac:dyDescent="0.3">
      <c r="A11" s="20" t="s">
        <v>152</v>
      </c>
      <c r="B11" s="21" t="s">
        <v>118</v>
      </c>
      <c r="C11" s="22"/>
      <c r="D11" s="23">
        <f>B7</f>
        <v>38.1</v>
      </c>
      <c r="E11" s="24" t="s">
        <v>159</v>
      </c>
      <c r="F11" s="22"/>
      <c r="G11" s="21" t="s">
        <v>141</v>
      </c>
      <c r="H11" s="25" t="s">
        <v>152</v>
      </c>
      <c r="I11" s="20" t="s">
        <v>152</v>
      </c>
      <c r="J11" s="20" t="s">
        <v>152</v>
      </c>
      <c r="K11" s="20" t="s">
        <v>152</v>
      </c>
      <c r="L11" s="20" t="s">
        <v>152</v>
      </c>
      <c r="M11" s="21" t="s">
        <v>158</v>
      </c>
    </row>
    <row r="12" spans="1:13" s="1" customFormat="1" ht="57.6" x14ac:dyDescent="0.3">
      <c r="A12" s="20" t="s">
        <v>152</v>
      </c>
      <c r="B12" s="21" t="s">
        <v>118</v>
      </c>
      <c r="C12" s="26">
        <f>D7</f>
        <v>28.299999999999997</v>
      </c>
      <c r="D12" s="22"/>
      <c r="E12" s="24" t="s">
        <v>160</v>
      </c>
      <c r="F12" s="22"/>
      <c r="G12" s="21" t="s">
        <v>141</v>
      </c>
      <c r="H12" s="25" t="s">
        <v>152</v>
      </c>
      <c r="I12" s="20" t="s">
        <v>152</v>
      </c>
      <c r="J12" s="20" t="s">
        <v>152</v>
      </c>
      <c r="K12" s="20" t="s">
        <v>152</v>
      </c>
      <c r="L12" s="20" t="s">
        <v>152</v>
      </c>
      <c r="M12" s="21" t="s">
        <v>158</v>
      </c>
    </row>
    <row r="13" spans="1:13" s="1" customFormat="1" ht="57.6" x14ac:dyDescent="0.3">
      <c r="A13" s="21" t="s">
        <v>150</v>
      </c>
      <c r="B13" s="21" t="s">
        <v>151</v>
      </c>
      <c r="C13" s="27">
        <f>F7</f>
        <v>9.8000000000000043</v>
      </c>
      <c r="D13" s="22"/>
      <c r="E13" s="24" t="s">
        <v>149</v>
      </c>
      <c r="F13" s="22"/>
      <c r="G13" s="21" t="s">
        <v>141</v>
      </c>
      <c r="H13" s="25" t="s">
        <v>175</v>
      </c>
      <c r="I13" s="21" t="s">
        <v>161</v>
      </c>
      <c r="J13" s="4" t="s">
        <v>162</v>
      </c>
      <c r="K13" s="4" t="s">
        <v>163</v>
      </c>
      <c r="L13" s="4"/>
      <c r="M13" s="21" t="s">
        <v>164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lf_Registration_Enabled xmlns="7a2657dd-b8a5-4c99-8d51-b0b9d254c989" xsi:nil="true"/>
    <Math_Settings xmlns="7a2657dd-b8a5-4c99-8d51-b0b9d254c989" xsi:nil="true"/>
    <Templates xmlns="7a2657dd-b8a5-4c99-8d51-b0b9d254c989" xsi:nil="true"/>
    <Invited_Members xmlns="7a2657dd-b8a5-4c99-8d51-b0b9d254c989" xsi:nil="true"/>
    <IconOverlay xmlns="http://schemas.microsoft.com/sharepoint/v4" xsi:nil="true"/>
    <LMS_Mappings xmlns="7a2657dd-b8a5-4c99-8d51-b0b9d254c989" xsi:nil="true"/>
    <Invited_Leaders xmlns="7a2657dd-b8a5-4c99-8d51-b0b9d254c989" xsi:nil="true"/>
    <Distribution_Groups xmlns="7a2657dd-b8a5-4c99-8d51-b0b9d254c989" xsi:nil="true"/>
    <Has_Leaders_Only_SectionGroup xmlns="7a2657dd-b8a5-4c99-8d51-b0b9d254c989" xsi:nil="true"/>
    <AppVersion xmlns="7a2657dd-b8a5-4c99-8d51-b0b9d254c989" xsi:nil="true"/>
    <TeamsChannelId xmlns="7a2657dd-b8a5-4c99-8d51-b0b9d254c989" xsi:nil="true"/>
    <IsNotebookLocked xmlns="7a2657dd-b8a5-4c99-8d51-b0b9d254c989" xsi:nil="true"/>
    <CultureName xmlns="7a2657dd-b8a5-4c99-8d51-b0b9d254c989" xsi:nil="true"/>
    <Owner xmlns="7a2657dd-b8a5-4c99-8d51-b0b9d254c989">
      <UserInfo>
        <DisplayName/>
        <AccountId xsi:nil="true"/>
        <AccountType/>
      </UserInfo>
    </Owner>
    <Members xmlns="7a2657dd-b8a5-4c99-8d51-b0b9d254c989">
      <UserInfo>
        <DisplayName/>
        <AccountId xsi:nil="true"/>
        <AccountType/>
      </UserInfo>
    </Members>
    <Is_Collaboration_Space_Locked xmlns="7a2657dd-b8a5-4c99-8d51-b0b9d254c989" xsi:nil="true"/>
    <NotebookType xmlns="7a2657dd-b8a5-4c99-8d51-b0b9d254c989" xsi:nil="true"/>
    <FolderType xmlns="7a2657dd-b8a5-4c99-8d51-b0b9d254c989" xsi:nil="true"/>
    <Leaders xmlns="7a2657dd-b8a5-4c99-8d51-b0b9d254c989">
      <UserInfo>
        <DisplayName/>
        <AccountId xsi:nil="true"/>
        <AccountType/>
      </UserInfo>
    </Leaders>
    <Member_Groups xmlns="7a2657dd-b8a5-4c99-8d51-b0b9d254c989">
      <UserInfo>
        <DisplayName/>
        <AccountId xsi:nil="true"/>
        <AccountType/>
      </UserInfo>
    </Member_Groups>
    <_Flow_SignoffStatus xmlns="7a2657dd-b8a5-4c99-8d51-b0b9d254c989" xsi:nil="true"/>
    <DefaultSectionNames xmlns="7a2657dd-b8a5-4c99-8d51-b0b9d254c989" xsi:nil="true"/>
    <lcf76f155ced4ddcb4097134ff3c332f xmlns="7a2657dd-b8a5-4c99-8d51-b0b9d254c989">
      <Terms xmlns="http://schemas.microsoft.com/office/infopath/2007/PartnerControls"/>
    </lcf76f155ced4ddcb4097134ff3c332f>
    <TaxCatchAll xmlns="5ba80a41-9917-4a22-8f13-cb051ddce6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5AE3D1135F4E41AB498540A40487BD" ma:contentTypeVersion="37" ma:contentTypeDescription="Create a new document." ma:contentTypeScope="" ma:versionID="9a3a41e8530e5e68ff7952b42fd8e602">
  <xsd:schema xmlns:xsd="http://www.w3.org/2001/XMLSchema" xmlns:xs="http://www.w3.org/2001/XMLSchema" xmlns:p="http://schemas.microsoft.com/office/2006/metadata/properties" xmlns:ns2="7a2657dd-b8a5-4c99-8d51-b0b9d254c989" xmlns:ns3="5ba80a41-9917-4a22-8f13-cb051ddce64c" xmlns:ns4="http://schemas.microsoft.com/sharepoint/v4" targetNamespace="http://schemas.microsoft.com/office/2006/metadata/properties" ma:root="true" ma:fieldsID="305345ef9aac0a52bd4192f5b76289ca" ns2:_="" ns3:_="" ns4:_="">
    <xsd:import namespace="7a2657dd-b8a5-4c99-8d51-b0b9d254c989"/>
    <xsd:import namespace="5ba80a41-9917-4a22-8f13-cb051ddce64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Distribution_Groups" minOccurs="0"/>
                <xsd:element ref="ns2:LMS_Mapping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_Flow_SignoffStatus" minOccurs="0"/>
                <xsd:element ref="ns4:IconOverlay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2657dd-b8a5-4c99-8d51-b0b9d254c989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CultureName" ma:index="10" nillable="true" ma:displayName="Culture Name" ma:internalName="CultureName">
      <xsd:simpleType>
        <xsd:restriction base="dms:Text"/>
      </xsd:simpleType>
    </xsd:element>
    <xsd:element name="AppVersion" ma:index="11" nillable="true" ma:displayName="App Version" ma:internalName="AppVersion">
      <xsd:simpleType>
        <xsd:restriction base="dms:Text"/>
      </xsd:simpleType>
    </xsd:element>
    <xsd:element name="TeamsChannelId" ma:index="12" nillable="true" ma:displayName="Teams Channel Id" ma:internalName="TeamsChannelId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4" nillable="true" ma:displayName="Math Settings" ma:internalName="Math_Settings">
      <xsd:simpleType>
        <xsd:restriction base="dms:Text"/>
      </xsd:simpleType>
    </xsd:element>
    <xsd:element name="DefaultSectionNames" ma:index="1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6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17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8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9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0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1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Leaders" ma:index="22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3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4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5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6" nillable="true" ma:displayName="Is Collaboration Space Locked" ma:internalName="Is_Collaboration_Space_Locked">
      <xsd:simpleType>
        <xsd:restriction base="dms:Boolean"/>
      </xsd:simpleType>
    </xsd:element>
    <xsd:element name="IsNotebookLocked" ma:index="27" nillable="true" ma:displayName="Is Notebook Locked" ma:internalName="IsNotebookLocked">
      <xsd:simpleType>
        <xsd:restriction base="dms:Boolean"/>
      </xsd:simple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3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32" nillable="true" ma:displayName="Tags" ma:internalName="MediaServiceAutoTags" ma:readOnly="true">
      <xsd:simpleType>
        <xsd:restriction base="dms:Text"/>
      </xsd:simpleType>
    </xsd:element>
    <xsd:element name="MediaServiceOCR" ma:index="3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6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39" nillable="true" ma:displayName="Sign-off status" ma:internalName="Sign_x002d_off_x0020_status">
      <xsd:simpleType>
        <xsd:restriction base="dms:Text"/>
      </xsd:simpleType>
    </xsd:element>
    <xsd:element name="MediaLengthInSeconds" ma:index="4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43" nillable="true" ma:taxonomy="true" ma:internalName="lcf76f155ced4ddcb4097134ff3c332f" ma:taxonomyFieldName="MediaServiceImageTags" ma:displayName="Image Tags" ma:readOnly="false" ma:fieldId="{5cf76f15-5ced-4ddc-b409-7134ff3c332f}" ma:taxonomyMulti="true" ma:sspId="1d038b50-52dc-447d-ac2e-a29bd036c4b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0a41-9917-4a22-8f13-cb051ddce64c" elementFormDefault="qualified">
    <xsd:import namespace="http://schemas.microsoft.com/office/2006/documentManagement/types"/>
    <xsd:import namespace="http://schemas.microsoft.com/office/infopath/2007/PartnerControls"/>
    <xsd:element name="SharedWithUsers" ma:index="3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44" nillable="true" ma:displayName="Taxonomy Catch All Column" ma:hidden="true" ma:list="{3e2e9019-aed0-4f87-9a9e-0e304d1362b5}" ma:internalName="TaxCatchAll" ma:showField="CatchAllData" ma:web="5ba80a41-9917-4a22-8f13-cb051ddce6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D24587-B5E4-4094-A5B5-DECCC6BA0FEF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sharepoint/v4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ba80a41-9917-4a22-8f13-cb051ddce64c"/>
    <ds:schemaRef ds:uri="7a2657dd-b8a5-4c99-8d51-b0b9d254c98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383A0F1-BEA4-4521-9FFA-DB38B4D564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30E6FC-872E-496D-B140-0508DE03C0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2657dd-b8a5-4c99-8d51-b0b9d254c989"/>
    <ds:schemaRef ds:uri="5ba80a41-9917-4a22-8f13-cb051ddce64c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 Type Fringe Rate</vt:lpstr>
      <vt:lpstr>Fringe Exp Types</vt:lpstr>
      <vt:lpstr>Fringe Rate Adjustments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Breeden, Joshua Monroe (jmb8mg)</dc:creator>
  <cp:keywords/>
  <dc:description/>
  <cp:lastModifiedBy>Priddy, Erika S (esp5f)</cp:lastModifiedBy>
  <cp:revision/>
  <dcterms:created xsi:type="dcterms:W3CDTF">2022-04-01T20:28:15Z</dcterms:created>
  <dcterms:modified xsi:type="dcterms:W3CDTF">2022-08-02T15:31:58Z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0x010100D45AE3D1135F4E41AB498540A40487BD</vt:lpwstr>
  </property>
</Properties>
</file>